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6" i="8"/>
  <c r="C6" i="8"/>
  <c r="D6" i="8"/>
  <c r="E6" i="8"/>
  <c r="F6" i="8"/>
  <c r="G6" i="8"/>
  <c r="H6" i="8"/>
  <c r="I6" i="8"/>
  <c r="J6" i="8"/>
  <c r="C4" i="8"/>
  <c r="D4" i="8"/>
  <c r="E4" i="8"/>
  <c r="F4" i="8"/>
  <c r="G4" i="8"/>
  <c r="H4" i="8"/>
  <c r="I4" i="8"/>
  <c r="J4" i="8"/>
  <c r="G5" i="8" l="1"/>
  <c r="G7" i="8"/>
  <c r="G8" i="8"/>
  <c r="H5" i="8"/>
  <c r="I5" i="8"/>
  <c r="J5" i="8"/>
  <c r="H7" i="8"/>
  <c r="I7" i="8"/>
  <c r="J7" i="8"/>
  <c r="H8" i="8"/>
  <c r="I8" i="8"/>
  <c r="J8" i="8"/>
  <c r="E5" i="8"/>
  <c r="F5" i="8"/>
  <c r="E7" i="8"/>
  <c r="F7" i="8"/>
  <c r="E8" i="8"/>
  <c r="F8" i="8"/>
  <c r="C5" i="8"/>
  <c r="D5" i="8"/>
  <c r="C7" i="8"/>
  <c r="D7" i="8"/>
  <c r="C8" i="8"/>
  <c r="D8" i="8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<sst xmlns="http://schemas.openxmlformats.org/spreadsheetml/2006/main" count="18" uniqueCount="18">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</sst>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0" fontId="0" fillId="0" borderId="10" xfId="0" applyBorder="1"/>
    <xf numFmtId="0" fontId="0" fillId="0" borderId="4" xfId="0" applyFill="1" applyBorder="1"/>
    <xf numFmtId="0" fontId="0" fillId="0" borderId="4" xfId="0" applyBorder="1"/>
    <xf numFmtId="164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ownloads/&#1084;&#1077;&#1085;&#1102;%20&#1076;&#1083;&#1103;%20&#1089;&#1072;&#1081;&#1090;&#1072;%207-11%20&#1083;&#1077;&#1090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</sheetNames>
    <sheetDataSet>
      <sheetData sheetId="0">
        <row r="4">
          <cell r="C4" t="str">
            <v>279</v>
          </cell>
          <cell r="D4" t="str">
            <v>ТЕФТЕЛИ МЯСНЫЕ С РИСОМ</v>
          </cell>
          <cell r="E4" t="str">
            <v>80</v>
          </cell>
          <cell r="F4">
            <v>40.049999999999997</v>
          </cell>
          <cell r="G4">
            <v>200</v>
          </cell>
          <cell r="H4">
            <v>8.8000000000000007</v>
          </cell>
          <cell r="I4">
            <v>14.5</v>
          </cell>
          <cell r="J4">
            <v>8.6</v>
          </cell>
        </row>
        <row r="6">
          <cell r="C6" t="str">
            <v>323</v>
          </cell>
          <cell r="D6" t="str">
            <v>КАША ГРЕЧНЕВАЯ РАССЫПЧАТАЯ</v>
          </cell>
          <cell r="E6" t="str">
            <v>150</v>
          </cell>
          <cell r="F6">
            <v>16.21</v>
          </cell>
          <cell r="G6">
            <v>206</v>
          </cell>
          <cell r="H6">
            <v>3.6</v>
          </cell>
          <cell r="I6">
            <v>4.5999999999999996</v>
          </cell>
          <cell r="J6">
            <v>37.700000000000003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8">
          <cell r="B148" t="str">
            <v>279</v>
          </cell>
        </row>
        <row r="149">
          <cell r="B149" t="str">
            <v>348</v>
          </cell>
          <cell r="C149" t="str">
            <v>Соус красный основной</v>
          </cell>
          <cell r="E149" t="str">
            <v>50</v>
          </cell>
          <cell r="F149">
            <v>1.78</v>
          </cell>
          <cell r="G149">
            <v>0.4</v>
          </cell>
          <cell r="H149">
            <v>2.5</v>
          </cell>
          <cell r="I149">
            <v>2.5</v>
          </cell>
          <cell r="J149">
            <v>33.799999999999997</v>
          </cell>
        </row>
        <row r="151">
          <cell r="B151" t="str">
            <v>349</v>
          </cell>
          <cell r="C151" t="str">
            <v>КОМПОТ ИЗ СМЕСИ СУХОФРУКТОВ</v>
          </cell>
          <cell r="E151" t="str">
            <v>200</v>
          </cell>
          <cell r="F151">
            <v>6.76</v>
          </cell>
          <cell r="G151">
            <v>0</v>
          </cell>
          <cell r="H151">
            <v>0</v>
          </cell>
          <cell r="I151">
            <v>19.399999999999999</v>
          </cell>
          <cell r="J151">
            <v>77.400000000000006</v>
          </cell>
        </row>
        <row r="152">
          <cell r="B152" t="str">
            <v/>
          </cell>
          <cell r="C152" t="str">
            <v>Хлеб Пшеничный 40</v>
          </cell>
          <cell r="E152" t="str">
            <v>40</v>
          </cell>
          <cell r="F152">
            <v>3</v>
          </cell>
          <cell r="G152">
            <v>3.1</v>
          </cell>
          <cell r="H152">
            <v>0.2</v>
          </cell>
          <cell r="I152">
            <v>20.100000000000001</v>
          </cell>
          <cell r="J152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9"/>
      <c r="I1" t="s">
        <v>1</v>
      </c>
      <c r="J1" s="8">
        <v>45239</v>
      </c>
    </row>
    <row r="2" spans="1:10" ht="15.75" thickBot="1" x14ac:dyDescent="0.3"/>
    <row r="3" spans="1:10" ht="30.75" thickBot="1" x14ac:dyDescent="0.3">
      <c r="A3" s="27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16" t="s">
        <v>6</v>
      </c>
      <c r="H3" s="3" t="s">
        <v>7</v>
      </c>
      <c r="I3" s="3" t="s">
        <v>8</v>
      </c>
      <c r="J3" s="4" t="s">
        <v>9</v>
      </c>
    </row>
    <row r="4" spans="1:10" s="25" customFormat="1" ht="39" customHeight="1" x14ac:dyDescent="0.25">
      <c r="A4" s="26" t="s">
        <v>10</v>
      </c>
      <c r="B4" s="1" t="s">
        <v>11</v>
      </c>
      <c r="C4" s="17" t="str">
        <f>'[1]день 1'!C6</f>
        <v>323</v>
      </c>
      <c r="D4" s="13" t="str">
        <f>'[1]день 1'!D6</f>
        <v>КАША ГРЕЧНЕВАЯ РАССЫПЧАТАЯ</v>
      </c>
      <c r="E4" s="5" t="str">
        <f>'[1]день 1'!E6</f>
        <v>150</v>
      </c>
      <c r="F4" s="10">
        <f>'[1]день 1'!F6</f>
        <v>16.21</v>
      </c>
      <c r="G4" s="20">
        <f>'[1]день 1'!G6</f>
        <v>206</v>
      </c>
      <c r="H4" s="20">
        <f>'[1]день 1'!H6</f>
        <v>3.6</v>
      </c>
      <c r="I4" s="20">
        <f>'[1]день 1'!I6</f>
        <v>4.5999999999999996</v>
      </c>
      <c r="J4" s="20">
        <f>'[1]день 1'!J6</f>
        <v>37.700000000000003</v>
      </c>
    </row>
    <row r="5" spans="1:10" ht="15.75" customHeight="1" thickBot="1" x14ac:dyDescent="0.3">
      <c r="A5" s="2"/>
      <c r="B5" s="23" t="str">
        <f t="shared" ref="B5:B6" si="0">$B$4</f>
        <v>гор.блюдо</v>
      </c>
      <c r="C5" s="18" t="str">
        <f>[2]Page1!B149</f>
        <v>348</v>
      </c>
      <c r="D5" s="15" t="str">
        <f>[2]Page1!C149</f>
        <v>Соус красный основной</v>
      </c>
      <c r="E5" s="7" t="str">
        <f>[2]Page1!E149</f>
        <v>50</v>
      </c>
      <c r="F5" s="12">
        <f>[2]Page1!F149</f>
        <v>1.78</v>
      </c>
      <c r="G5" s="24">
        <f>[2]Page1!J149</f>
        <v>33.799999999999997</v>
      </c>
      <c r="H5" s="24">
        <f>[2]Page1!G149</f>
        <v>0.4</v>
      </c>
      <c r="I5" s="24">
        <f>[2]Page1!H149</f>
        <v>2.5</v>
      </c>
      <c r="J5" s="24">
        <f>[2]Page1!I149</f>
        <v>2.5</v>
      </c>
    </row>
    <row r="6" spans="1:10" s="25" customFormat="1" x14ac:dyDescent="0.25">
      <c r="A6" s="21"/>
      <c r="B6" s="1" t="str">
        <f t="shared" si="0"/>
        <v>гор.блюдо</v>
      </c>
      <c r="C6" s="18" t="str">
        <f>'[1]день 1'!C4</f>
        <v>279</v>
      </c>
      <c r="D6" s="15" t="str">
        <f>'[1]день 1'!D4</f>
        <v>ТЕФТЕЛИ МЯСНЫЕ С РИСОМ</v>
      </c>
      <c r="E6" s="7" t="str">
        <f>'[1]день 1'!E4</f>
        <v>80</v>
      </c>
      <c r="F6" s="12">
        <f>'[1]день 1'!F4</f>
        <v>40.049999999999997</v>
      </c>
      <c r="G6" s="20">
        <f>'[1]день 1'!G4</f>
        <v>200</v>
      </c>
      <c r="H6" s="20">
        <f>'[1]день 1'!H4</f>
        <v>8.8000000000000007</v>
      </c>
      <c r="I6" s="20">
        <f>'[1]день 1'!I4</f>
        <v>14.5</v>
      </c>
      <c r="J6" s="20">
        <f>'[1]день 1'!J4</f>
        <v>8.6</v>
      </c>
    </row>
    <row r="7" spans="1:10" ht="15.75" thickBot="1" x14ac:dyDescent="0.3">
      <c r="A7" s="2"/>
      <c r="B7" s="23" t="s">
        <v>12</v>
      </c>
      <c r="C7" s="18" t="str">
        <f>[2]Page1!B151</f>
        <v>349</v>
      </c>
      <c r="D7" s="15" t="str">
        <f>[2]Page1!C151</f>
        <v>КОМПОТ ИЗ СМЕСИ СУХОФРУКТОВ</v>
      </c>
      <c r="E7" s="7" t="str">
        <f>[2]Page1!E151</f>
        <v>200</v>
      </c>
      <c r="F7" s="12">
        <f>[2]Page1!F151</f>
        <v>6.76</v>
      </c>
      <c r="G7" s="24">
        <f>[2]Page1!J151</f>
        <v>77.400000000000006</v>
      </c>
      <c r="H7" s="24">
        <f>[2]Page1!G151</f>
        <v>0</v>
      </c>
      <c r="I7" s="24">
        <f>[2]Page1!H151</f>
        <v>0</v>
      </c>
      <c r="J7" s="24">
        <f>[2]Page1!I151</f>
        <v>19.399999999999999</v>
      </c>
    </row>
    <row r="8" spans="1:10" x14ac:dyDescent="0.25">
      <c r="A8" s="21"/>
      <c r="B8" s="22" t="s">
        <v>17</v>
      </c>
      <c r="C8" s="19" t="str">
        <f>[2]Page1!B152</f>
        <v/>
      </c>
      <c r="D8" s="14" t="str">
        <f>[2]Page1!C152</f>
        <v>Хлеб Пшеничный 40</v>
      </c>
      <c r="E8" s="6" t="str">
        <f>[2]Page1!E152</f>
        <v>40</v>
      </c>
      <c r="F8" s="11">
        <f>[2]Page1!F152</f>
        <v>3</v>
      </c>
      <c r="G8" s="20">
        <f>[2]Page1!J152</f>
        <v>94.7</v>
      </c>
      <c r="H8" s="20">
        <f>[2]Page1!G152</f>
        <v>3.1</v>
      </c>
      <c r="I8" s="20">
        <f>[2]Page1!H152</f>
        <v>0.2</v>
      </c>
      <c r="J8" s="20">
        <f>[2]Page1!I152</f>
        <v>20.100000000000001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Гордеева В.Н</cp:lastModifiedBy>
  <cp:lastPrinted>2021-09-28T07:34:06Z</cp:lastPrinted>
  <dcterms:created xsi:type="dcterms:W3CDTF">2015-06-05T18:19:34Z</dcterms:created>
  <dcterms:modified xsi:type="dcterms:W3CDTF">2023-11-06T09:37:54Z</dcterms:modified>
</cp:coreProperties>
</file>